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招标清单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<sst xmlns="http://schemas.openxmlformats.org/spreadsheetml/2006/main" count="80" uniqueCount="42">
  <si>
    <t>广州工控大湾区现代高端装备研发生产基地项目（三期）宿舍家具采购项目招标清单</t>
  </si>
  <si>
    <t>宿舍类型</t>
  </si>
  <si>
    <t>房间数量</t>
  </si>
  <si>
    <t>配置类型及数量</t>
  </si>
  <si>
    <t>其他家具-椅子</t>
  </si>
  <si>
    <t>床</t>
  </si>
  <si>
    <t>床垫</t>
  </si>
  <si>
    <t>衣柜</t>
  </si>
  <si>
    <t>桌子</t>
  </si>
  <si>
    <t>床头柜</t>
  </si>
  <si>
    <t>数量：24张</t>
  </si>
  <si>
    <t>单人间</t>
  </si>
  <si>
    <t>/</t>
  </si>
  <si>
    <t>规格参数</t>
  </si>
  <si>
    <t>1.基材：榉木床架（床板横梁可选用松木）;2.含水率：≤ 8.0%;3.五金配件：采用优质五金配件，间隙细小均匀无毛刺，三合一连接件符合GB/T 10125-2021等国家标准。五金品牌为：海蒂斯、百隆、海福乐三者其一；4.床板横梁采用UV光固化底漆+双组份环保水性面漆，其它板件采用油漆闭木眼工艺：喷封闭漆—打磨—喷PE底漆—打磨—喷面漆（双组份环保水性面漆），油漆采用环保水性漆（提供对应的油漆检测报告，PU透明底漆检测报告（判定依据GB 18581-2020《木器涂料中有害物质限量》(溶剂型涂料聚氨酯类底漆)、GB/T 23997-2009《室内装饰装修用溶剂型聚氨酯木器涂料》(通用底漆)），水性双组份清面漆检测报告（判定依据 GB 18581-2020《木器涂料中有害物质限量》(水性涂料 清漆)GB/T 23999-2009《室内装饰装修用水性木器涂料》(B类)），水性透明底漆检测报告（判定依据GB 18581-2020《木器涂料中有害物质限量》(水性涂料 清漆)GB/T 23999-2009《室内装饰装修用水性木器涂料》(D类)）；5.床靠背板材厚度50/30/20mm,床板板材厚度15mm,床竖梁板材厚度30mm,床靠侧板（左右）板材厚度30mm,床褥后板板材厚度30mm,床脚板材厚度50mm；</t>
  </si>
  <si>
    <t xml:space="preserve">1.基材：高档针织面料+隔音棉+高密度弹力海绵+3D环保椰棕。
</t>
  </si>
  <si>
    <t xml:space="preserve">1.基材:柜体采用多层实木夹板+柜门采用欧松板（所有板材贴榉木色三聚氰胺膜纸，使用PUR封边），符合GB/T 15102-2017《浸渍胶膜纸饰面纤维板和刨花板》优等品要求，表面耐磨≥ 600转，吸水厚度膨胀率≤ 8.0%， 握螺钉力≥ 1550 N（板面），1050N（板边），甲醛释放量必须达到 GB 39600-2021《人造板及其制品甲醛释放量分级》 ENF级（≤0.025 mg/m³）标准。
2.五金配件：采用优质五金配件，间隙细小均匀无毛刺，三合一连接件符合GB/T 10125-2021等国家标准。五金品牌为：海蒂斯、百隆、海福乐三者其一。
</t>
  </si>
  <si>
    <t>1.基材:采用多层实木夹板（所有板材贴榉木色三聚氰胺膜纸，使用PUR封边），符合GB/T 15102-2017《浸渍胶膜纸饰面纤维板和刨花板》优等品要求，表面耐磨≥ 600转，吸水厚度膨胀率≤ 8.0%， 握螺钉力≥ 1550 N（板面），1050N（板边），甲醛释放量必须达到 GB 39600-2021《人造板及其制品甲醛释放量分级》 ENF级（≤0.025 mg/m³）标准。
2.五金配件：采用优质五金配件，间隙细小均匀无毛刺，三合一连接件符合GB/T 10125-2021等国家标准。五金品牌为：海蒂斯、百隆、海福乐三者其一。
3.可与衣柜一体制作</t>
  </si>
  <si>
    <t>1.基材:采用多层实木夹板（所有板材贴榉木色三聚氰胺膜纸，使用PUR封边），符合GB/T 15102-2017《浸渍胶膜纸饰面纤维板和刨花板》优等品要求，表面耐磨≥ 600转，吸水厚度膨胀率≤ 8.0%， 握螺钉力≥ 1550 N（板面），1050N（板边），甲醛释放量必须达到 GB 39600-2021《人造板及其制品甲醛释放量分级》 ENF级（≤0.025 mg/m³）标准。
2.五金配件：采用优质五金配件，间隙细小均匀无毛刺，三合一连接件符合GB/T 10125-2021等国家标准。五金品牌为：海蒂斯、百隆、海福乐三者其一。</t>
  </si>
  <si>
    <t xml:space="preserve">1.材质：实木基材+实木贴皮
2.油漆闭木眼工艺：喷封闭漆—打磨—喷PE底漆—打磨—喷面漆（双组份环保水性面漆），油漆采用环保水性漆（提供对应的油漆检测报告）
</t>
  </si>
  <si>
    <t>尺寸（宽*深*高，单位mm）</t>
  </si>
  <si>
    <t>1600*2090*900</t>
  </si>
  <si>
    <t>1500*2000*80</t>
  </si>
  <si>
    <t>（双门）：1000*600*2100</t>
  </si>
  <si>
    <t>1200*600*755</t>
  </si>
  <si>
    <t>500*500*500</t>
  </si>
  <si>
    <t>530*512*950</t>
  </si>
  <si>
    <t>示意图</t>
  </si>
  <si>
    <t>含税单价（元）</t>
  </si>
  <si>
    <t>含税小计（元）</t>
  </si>
  <si>
    <t>双人间</t>
  </si>
  <si>
    <t>1300*2090*900</t>
  </si>
  <si>
    <t>1200*2000*80</t>
  </si>
  <si>
    <t>四人间</t>
  </si>
  <si>
    <t>1.基材:柜体采用多层实木夹板+柜门采用欧松板（所有板材贴榉木色三聚氰胺膜纸，使用PUR封边），符合GB/T 15102-2017《浸渍胶膜纸饰面纤维板和刨花板》优等品要求，表面耐磨≥ 600转，吸水厚度膨胀率≤ 8.0%， 握螺钉力≥ 1550 N（板面），1050N（板边），甲醛释放量必须达到 GB 39600-2021《人造板及其制品甲醛释放量分级》 ENF级（≤0.025 mg/m³）标准。
2.五金配件：采用优质五金配件，间隙细小均匀无毛刺，三合一连接件符合GB/T 10125-2021等国家标准。五金品牌为：海蒂斯、百隆、海福乐三者其一。</t>
  </si>
  <si>
    <t>1.基材:采用多层实木夹板（所有板材贴榉木色三聚氰胺膜纸，使用PUR封边），符合GB/T 15102-2017《浸渍胶膜纸饰面纤维板和刨花板》优等品要求，表面耐磨≥ 600转，吸水厚度膨胀率≤ 8.0%， 握螺钉力≥ 1550 N（板面），1050N（板边），甲醛释放量必须达到 GB 39600-2021《人造板及其制品甲醛释放量分级》 ENF级（≤0.025 mg/m³）标准。
2.五金配件：采用优质五金配件，间隙细小均匀无毛刺，三合一连接件符合GB/T 10125-2021等国家标准，五金品牌为：海蒂斯、百隆、海福乐三者其一。。
3.架子尺寸：宽1100*深600*高740，方通40*40，黑色哑光，钢材厚度1.5厚， 长桌架子的规格。</t>
  </si>
  <si>
    <t>（四门）：1000*600*2100</t>
  </si>
  <si>
    <t>1500*600*760</t>
  </si>
  <si>
    <t>家具合计数量（张）</t>
  </si>
  <si>
    <t>合计</t>
  </si>
  <si>
    <t>含税总计（元）</t>
  </si>
  <si>
    <t>注：1.以上总计金额包含宿舍家具购置费、运输费、安装费及税费等所有相关费用；2.安装环境为2栋8层（每层32间）宿舍楼部分楼层（以招标人意见为准）。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</si>
</sst>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7" tint="0.4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8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6" fillId="0" borderId="0" applyProtection="0"/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普通_三洋成本报价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723900</xdr:colOff>
      <xdr:row>6</xdr:row>
      <xdr:rowOff>57150</xdr:rowOff>
    </xdr:from>
    <xdr:to>
      <xdr:col>2</xdr:col>
      <xdr:colOff>1734185</xdr:colOff>
      <xdr:row>6</xdr:row>
      <xdr:rowOff>555625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62150" y="5613400"/>
          <a:ext cx="1010285" cy="49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415290</xdr:colOff>
      <xdr:row>6</xdr:row>
      <xdr:rowOff>81915</xdr:rowOff>
    </xdr:from>
    <xdr:to>
      <xdr:col>5</xdr:col>
      <xdr:colOff>865505</xdr:colOff>
      <xdr:row>6</xdr:row>
      <xdr:rowOff>608330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rcRect l="52133" t="42993"/>
        <a:stretch>
          <a:fillRect/>
        </a:stretch>
      </xdr:blipFill>
      <xdr:spPr>
        <a:xfrm>
          <a:off x="6978015" y="5638165"/>
          <a:ext cx="450215" cy="526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723900</xdr:colOff>
      <xdr:row>12</xdr:row>
      <xdr:rowOff>104775</xdr:rowOff>
    </xdr:from>
    <xdr:to>
      <xdr:col>2</xdr:col>
      <xdr:colOff>1627505</xdr:colOff>
      <xdr:row>12</xdr:row>
      <xdr:rowOff>603250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62150" y="11744325"/>
          <a:ext cx="903605" cy="49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390525</xdr:colOff>
      <xdr:row>18</xdr:row>
      <xdr:rowOff>123825</xdr:rowOff>
    </xdr:from>
    <xdr:to>
      <xdr:col>2</xdr:col>
      <xdr:colOff>1294130</xdr:colOff>
      <xdr:row>18</xdr:row>
      <xdr:rowOff>622300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8075275"/>
          <a:ext cx="903605" cy="49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314325</xdr:colOff>
      <xdr:row>18</xdr:row>
      <xdr:rowOff>57150</xdr:rowOff>
    </xdr:from>
    <xdr:to>
      <xdr:col>4</xdr:col>
      <xdr:colOff>745490</xdr:colOff>
      <xdr:row>18</xdr:row>
      <xdr:rowOff>671830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381625" y="18008600"/>
          <a:ext cx="431165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18</xdr:row>
      <xdr:rowOff>85725</xdr:rowOff>
    </xdr:from>
    <xdr:to>
      <xdr:col>5</xdr:col>
      <xdr:colOff>1182370</xdr:colOff>
      <xdr:row>18</xdr:row>
      <xdr:rowOff>594995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096125" y="18037175"/>
          <a:ext cx="648970" cy="509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351790</xdr:colOff>
      <xdr:row>6</xdr:row>
      <xdr:rowOff>59690</xdr:rowOff>
    </xdr:from>
    <xdr:to>
      <xdr:col>4</xdr:col>
      <xdr:colOff>675640</xdr:colOff>
      <xdr:row>6</xdr:row>
      <xdr:rowOff>655955</xdr:rowOff>
    </xdr:to>
    <xdr:pic>
      <xdr:nvPicPr>
        <xdr:cNvPr id="12" name="图片 1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419090" y="5615940"/>
          <a:ext cx="323850" cy="596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295910</xdr:colOff>
      <xdr:row>12</xdr:row>
      <xdr:rowOff>127000</xdr:rowOff>
    </xdr:from>
    <xdr:to>
      <xdr:col>4</xdr:col>
      <xdr:colOff>619760</xdr:colOff>
      <xdr:row>12</xdr:row>
      <xdr:rowOff>723265</xdr:rowOff>
    </xdr:to>
    <xdr:pic>
      <xdr:nvPicPr>
        <xdr:cNvPr id="13" name="图片 1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363210" y="11766550"/>
          <a:ext cx="323850" cy="596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495935</xdr:colOff>
      <xdr:row>12</xdr:row>
      <xdr:rowOff>165100</xdr:rowOff>
    </xdr:from>
    <xdr:to>
      <xdr:col>5</xdr:col>
      <xdr:colOff>946150</xdr:colOff>
      <xdr:row>12</xdr:row>
      <xdr:rowOff>691515</xdr:rowOff>
    </xdr:to>
    <xdr:pic>
      <xdr:nvPicPr>
        <xdr:cNvPr id="14" name="图片 13"/>
        <xdr:cNvPicPr>
          <a:picLocks noChangeAspect="1"/>
        </xdr:cNvPicPr>
      </xdr:nvPicPr>
      <xdr:blipFill>
        <a:blip r:embed="rId2"/>
        <a:srcRect l="52133" t="42993"/>
        <a:stretch>
          <a:fillRect/>
        </a:stretch>
      </xdr:blipFill>
      <xdr:spPr>
        <a:xfrm>
          <a:off x="7058660" y="11804650"/>
          <a:ext cx="450215" cy="526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438785</xdr:colOff>
      <xdr:row>6</xdr:row>
      <xdr:rowOff>60325</xdr:rowOff>
    </xdr:from>
    <xdr:to>
      <xdr:col>3</xdr:col>
      <xdr:colOff>1191260</xdr:colOff>
      <xdr:row>6</xdr:row>
      <xdr:rowOff>606425</xdr:rowOff>
    </xdr:to>
    <xdr:pic>
      <xdr:nvPicPr>
        <xdr:cNvPr id="15" name="图片 1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010660" y="5616575"/>
          <a:ext cx="752475" cy="54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448310</xdr:colOff>
      <xdr:row>12</xdr:row>
      <xdr:rowOff>107950</xdr:rowOff>
    </xdr:from>
    <xdr:to>
      <xdr:col>3</xdr:col>
      <xdr:colOff>1200785</xdr:colOff>
      <xdr:row>12</xdr:row>
      <xdr:rowOff>654050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020185" y="11747500"/>
          <a:ext cx="752475" cy="54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391160</xdr:colOff>
      <xdr:row>18</xdr:row>
      <xdr:rowOff>107950</xdr:rowOff>
    </xdr:from>
    <xdr:to>
      <xdr:col>3</xdr:col>
      <xdr:colOff>1143635</xdr:colOff>
      <xdr:row>18</xdr:row>
      <xdr:rowOff>654050</xdr:rowOff>
    </xdr:to>
    <xdr:pic>
      <xdr:nvPicPr>
        <xdr:cNvPr id="17" name="图片 1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963035" y="18059400"/>
          <a:ext cx="752475" cy="54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1028065</xdr:colOff>
      <xdr:row>6</xdr:row>
      <xdr:rowOff>99695</xdr:rowOff>
    </xdr:from>
    <xdr:to>
      <xdr:col>4</xdr:col>
      <xdr:colOff>1343025</xdr:colOff>
      <xdr:row>6</xdr:row>
      <xdr:rowOff>628650</xdr:rowOff>
    </xdr:to>
    <xdr:pic>
      <xdr:nvPicPr>
        <xdr:cNvPr id="6" name="图片 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095365" y="5655945"/>
          <a:ext cx="314960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1057275</xdr:colOff>
      <xdr:row>12</xdr:row>
      <xdr:rowOff>107950</xdr:rowOff>
    </xdr:from>
    <xdr:to>
      <xdr:col>5</xdr:col>
      <xdr:colOff>0</xdr:colOff>
      <xdr:row>12</xdr:row>
      <xdr:rowOff>716915</xdr:rowOff>
    </xdr:to>
    <xdr:pic>
      <xdr:nvPicPr>
        <xdr:cNvPr id="11" name="图片 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124575" y="11747500"/>
          <a:ext cx="438150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971550</xdr:colOff>
      <xdr:row>18</xdr:row>
      <xdr:rowOff>48260</xdr:rowOff>
    </xdr:from>
    <xdr:to>
      <xdr:col>4</xdr:col>
      <xdr:colOff>1334135</xdr:colOff>
      <xdr:row>18</xdr:row>
      <xdr:rowOff>656590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038850" y="17999710"/>
          <a:ext cx="362585" cy="608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590550</xdr:colOff>
      <xdr:row>6</xdr:row>
      <xdr:rowOff>85725</xdr:rowOff>
    </xdr:from>
    <xdr:to>
      <xdr:col>6</xdr:col>
      <xdr:colOff>1064260</xdr:colOff>
      <xdr:row>6</xdr:row>
      <xdr:rowOff>554355</xdr:rowOff>
    </xdr:to>
    <xdr:pic>
      <xdr:nvPicPr>
        <xdr:cNvPr id="19" name="图片 1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648700" y="5641975"/>
          <a:ext cx="473710" cy="468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533400</xdr:colOff>
      <xdr:row>12</xdr:row>
      <xdr:rowOff>123825</xdr:rowOff>
    </xdr:from>
    <xdr:to>
      <xdr:col>6</xdr:col>
      <xdr:colOff>1007110</xdr:colOff>
      <xdr:row>12</xdr:row>
      <xdr:rowOff>592455</xdr:rowOff>
    </xdr:to>
    <xdr:pic>
      <xdr:nvPicPr>
        <xdr:cNvPr id="20" name="图片 1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591550" y="11763375"/>
          <a:ext cx="473710" cy="468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680402</xdr:colOff>
      <xdr:row>6</xdr:row>
      <xdr:rowOff>122872</xdr:rowOff>
    </xdr:from>
    <xdr:to>
      <xdr:col>7</xdr:col>
      <xdr:colOff>1018857</xdr:colOff>
      <xdr:row>6</xdr:row>
      <xdr:rowOff>571182</xdr:rowOff>
    </xdr:to>
    <xdr:pic>
      <xdr:nvPicPr>
        <xdr:cNvPr id="21" name="ID_6E5B6B7FC1DB405A8466CC88D8499AE8" descr="2a6b1c288228f8f479875b44e6d4af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rot="5400000">
          <a:off x="10178415" y="5733415"/>
          <a:ext cx="448310" cy="3384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zoomScale="115" zoomScaleNormal="115" workbookViewId="0">
      <selection activeCell="C23" sqref="C23"/>
    </sheetView>
  </sheetViews>
  <sheetFormatPr defaultColWidth="9" defaultRowHeight="13.5" outlineLevelCol="7"/>
  <cols>
    <col min="1" max="2" width="8.125" style="1" customWidth="1"/>
    <col min="3" max="3" width="30.625" style="1" customWidth="1"/>
    <col min="4" max="8" width="19.625" style="1" customWidth="1"/>
    <col min="9" max="16384" width="9" style="1"/>
  </cols>
  <sheetData>
    <row r="1" s="1" customFormat="1" ht="20.25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14.25" spans="1:8">
      <c r="A2" s="5" t="s">
        <v>1</v>
      </c>
      <c r="B2" s="5" t="s">
        <v>2</v>
      </c>
      <c r="C2" s="6" t="s">
        <v>3</v>
      </c>
      <c r="D2" s="6"/>
      <c r="E2" s="6"/>
      <c r="F2" s="6"/>
      <c r="G2" s="6"/>
      <c r="H2" s="7" t="s">
        <v>4</v>
      </c>
    </row>
    <row r="3" s="2" customFormat="1" ht="20" customHeight="1" spans="1:8">
      <c r="A3" s="5"/>
      <c r="B3" s="5"/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9" t="s">
        <v>10</v>
      </c>
    </row>
    <row r="4" s="1" customFormat="1" ht="20" customHeight="1" spans="1:8">
      <c r="A4" s="10" t="s">
        <v>11</v>
      </c>
      <c r="B4" s="11">
        <f>32*1</f>
        <v>32</v>
      </c>
      <c r="C4" s="10">
        <v>32</v>
      </c>
      <c r="D4" s="10">
        <v>32</v>
      </c>
      <c r="E4" s="10">
        <v>32</v>
      </c>
      <c r="F4" s="10">
        <v>32</v>
      </c>
      <c r="G4" s="10">
        <v>32</v>
      </c>
      <c r="H4" s="12" t="s">
        <v>12</v>
      </c>
    </row>
    <row r="5" s="1" customFormat="1" ht="336" spans="1:8">
      <c r="A5" s="13" t="s">
        <v>13</v>
      </c>
      <c r="B5" s="14"/>
      <c r="C5" s="15" t="s">
        <v>14</v>
      </c>
      <c r="D5" s="16" t="s">
        <v>15</v>
      </c>
      <c r="E5" s="15" t="s">
        <v>16</v>
      </c>
      <c r="F5" s="15" t="s">
        <v>17</v>
      </c>
      <c r="G5" s="15" t="s">
        <v>18</v>
      </c>
      <c r="H5" s="17" t="s">
        <v>19</v>
      </c>
    </row>
    <row r="6" s="1" customFormat="1" ht="27" spans="1:8">
      <c r="A6" s="18" t="s">
        <v>20</v>
      </c>
      <c r="B6" s="19"/>
      <c r="C6" s="20" t="s">
        <v>21</v>
      </c>
      <c r="D6" s="21" t="s">
        <v>22</v>
      </c>
      <c r="E6" s="9" t="s">
        <v>23</v>
      </c>
      <c r="F6" s="22" t="s">
        <v>24</v>
      </c>
      <c r="G6" s="9" t="s">
        <v>25</v>
      </c>
      <c r="H6" s="9" t="s">
        <v>26</v>
      </c>
    </row>
    <row r="7" s="3" customFormat="1" ht="54" customHeight="1" spans="1:8">
      <c r="A7" s="23" t="s">
        <v>27</v>
      </c>
      <c r="B7" s="24"/>
      <c r="C7" s="12"/>
      <c r="D7" s="23"/>
      <c r="E7" s="12"/>
      <c r="F7" s="25"/>
      <c r="G7" s="12"/>
      <c r="H7" s="12"/>
    </row>
    <row r="8" s="3" customFormat="1" ht="20" customHeight="1" spans="1:8">
      <c r="A8" s="23" t="s">
        <v>28</v>
      </c>
      <c r="B8" s="24"/>
      <c r="C8" s="12"/>
      <c r="D8" s="12"/>
      <c r="E8" s="12"/>
      <c r="F8" s="12"/>
      <c r="G8" s="12"/>
      <c r="H8" s="12"/>
    </row>
    <row r="9" s="1" customFormat="1" ht="20" customHeight="1" spans="1:8">
      <c r="A9" s="13" t="s">
        <v>29</v>
      </c>
      <c r="B9" s="14"/>
      <c r="C9" s="26">
        <f t="shared" ref="C9:G9" si="0">C4*C8</f>
        <v>0</v>
      </c>
      <c r="D9" s="26">
        <f t="shared" si="0"/>
        <v>0</v>
      </c>
      <c r="E9" s="26">
        <f t="shared" si="0"/>
        <v>0</v>
      </c>
      <c r="F9" s="26">
        <f t="shared" si="0"/>
        <v>0</v>
      </c>
      <c r="G9" s="26">
        <f t="shared" si="0"/>
        <v>0</v>
      </c>
      <c r="H9" s="26"/>
    </row>
    <row r="10" s="1" customFormat="1" ht="22" customHeight="1" spans="1:8">
      <c r="A10" s="10" t="s">
        <v>30</v>
      </c>
      <c r="B10" s="11">
        <f>32*3</f>
        <v>96</v>
      </c>
      <c r="C10" s="10">
        <f>B10*2</f>
        <v>192</v>
      </c>
      <c r="D10" s="10">
        <f>C10</f>
        <v>192</v>
      </c>
      <c r="E10" s="10">
        <f>B10*2</f>
        <v>192</v>
      </c>
      <c r="F10" s="10">
        <f>B10*2</f>
        <v>192</v>
      </c>
      <c r="G10" s="10">
        <v>192</v>
      </c>
      <c r="H10" s="10" t="s">
        <v>12</v>
      </c>
    </row>
    <row r="11" s="1" customFormat="1" ht="336" spans="1:8">
      <c r="A11" s="13" t="s">
        <v>13</v>
      </c>
      <c r="B11" s="14"/>
      <c r="C11" s="15" t="s">
        <v>14</v>
      </c>
      <c r="D11" s="16" t="s">
        <v>15</v>
      </c>
      <c r="E11" s="15" t="s">
        <v>16</v>
      </c>
      <c r="F11" s="15" t="s">
        <v>17</v>
      </c>
      <c r="G11" s="15" t="s">
        <v>18</v>
      </c>
      <c r="H11" s="9" t="s">
        <v>12</v>
      </c>
    </row>
    <row r="12" s="1" customFormat="1" ht="27" spans="1:8">
      <c r="A12" s="18" t="s">
        <v>20</v>
      </c>
      <c r="B12" s="19"/>
      <c r="C12" s="9" t="s">
        <v>31</v>
      </c>
      <c r="D12" s="21" t="s">
        <v>32</v>
      </c>
      <c r="E12" s="9" t="s">
        <v>23</v>
      </c>
      <c r="F12" s="22" t="s">
        <v>24</v>
      </c>
      <c r="G12" s="9" t="s">
        <v>25</v>
      </c>
      <c r="H12" s="9" t="s">
        <v>12</v>
      </c>
    </row>
    <row r="13" s="3" customFormat="1" ht="72" customHeight="1" spans="1:8">
      <c r="A13" s="23" t="s">
        <v>27</v>
      </c>
      <c r="B13" s="24"/>
      <c r="C13" s="12"/>
      <c r="D13" s="23"/>
      <c r="E13" s="12"/>
      <c r="F13" s="25"/>
      <c r="G13" s="12"/>
      <c r="H13" s="12" t="s">
        <v>12</v>
      </c>
    </row>
    <row r="14" s="3" customFormat="1" ht="20" customHeight="1" spans="1:8">
      <c r="A14" s="23" t="s">
        <v>28</v>
      </c>
      <c r="B14" s="24"/>
      <c r="C14" s="12"/>
      <c r="D14" s="12"/>
      <c r="E14" s="12"/>
      <c r="F14" s="12"/>
      <c r="G14" s="12"/>
      <c r="H14" s="12" t="s">
        <v>12</v>
      </c>
    </row>
    <row r="15" s="1" customFormat="1" ht="20" customHeight="1" spans="1:8">
      <c r="A15" s="13" t="s">
        <v>29</v>
      </c>
      <c r="B15" s="14"/>
      <c r="C15" s="26">
        <f>C10*C14</f>
        <v>0</v>
      </c>
      <c r="D15" s="26">
        <f>D10*D14</f>
        <v>0</v>
      </c>
      <c r="E15" s="26">
        <f>E10*E14</f>
        <v>0</v>
      </c>
      <c r="F15" s="26">
        <f>F10*F14</f>
        <v>0</v>
      </c>
      <c r="G15" s="12">
        <f>G14*G10</f>
        <v>0</v>
      </c>
      <c r="H15" s="12" t="s">
        <v>12</v>
      </c>
    </row>
    <row r="16" s="1" customFormat="1" ht="22" customHeight="1" spans="1:8">
      <c r="A16" s="10" t="s">
        <v>33</v>
      </c>
      <c r="B16" s="11">
        <v>244</v>
      </c>
      <c r="C16" s="10">
        <f>B16*4</f>
        <v>976</v>
      </c>
      <c r="D16" s="10">
        <f>C16</f>
        <v>976</v>
      </c>
      <c r="E16" s="10">
        <f>B16*2</f>
        <v>488</v>
      </c>
      <c r="F16" s="10">
        <f>B16*1</f>
        <v>244</v>
      </c>
      <c r="G16" s="10">
        <v>0</v>
      </c>
      <c r="H16" s="10" t="s">
        <v>12</v>
      </c>
    </row>
    <row r="17" s="1" customFormat="1" ht="336" spans="1:8">
      <c r="A17" s="13" t="s">
        <v>13</v>
      </c>
      <c r="B17" s="14"/>
      <c r="C17" s="15" t="s">
        <v>14</v>
      </c>
      <c r="D17" s="16" t="s">
        <v>15</v>
      </c>
      <c r="E17" s="15" t="s">
        <v>34</v>
      </c>
      <c r="F17" s="15" t="s">
        <v>35</v>
      </c>
      <c r="G17" s="12" t="s">
        <v>12</v>
      </c>
      <c r="H17" s="12" t="s">
        <v>12</v>
      </c>
    </row>
    <row r="18" s="1" customFormat="1" ht="27" spans="1:8">
      <c r="A18" s="18" t="s">
        <v>20</v>
      </c>
      <c r="B18" s="19"/>
      <c r="C18" s="9" t="s">
        <v>31</v>
      </c>
      <c r="D18" s="21" t="s">
        <v>32</v>
      </c>
      <c r="E18" s="9" t="s">
        <v>36</v>
      </c>
      <c r="F18" s="9" t="s">
        <v>37</v>
      </c>
      <c r="G18" s="12" t="s">
        <v>12</v>
      </c>
      <c r="H18" s="12" t="s">
        <v>12</v>
      </c>
    </row>
    <row r="19" s="3" customFormat="1" ht="54" customHeight="1" spans="1:8">
      <c r="A19" s="23" t="s">
        <v>27</v>
      </c>
      <c r="B19" s="24"/>
      <c r="C19" s="12"/>
      <c r="D19" s="23"/>
      <c r="E19" s="12"/>
      <c r="F19" s="12"/>
      <c r="G19" s="12" t="s">
        <v>12</v>
      </c>
      <c r="H19" s="12" t="s">
        <v>12</v>
      </c>
    </row>
    <row r="20" s="3" customFormat="1" ht="20" customHeight="1" spans="1:8">
      <c r="A20" s="23" t="s">
        <v>28</v>
      </c>
      <c r="B20" s="24"/>
      <c r="C20" s="12"/>
      <c r="D20" s="12"/>
      <c r="E20" s="12"/>
      <c r="F20" s="12"/>
      <c r="G20" s="12" t="s">
        <v>12</v>
      </c>
      <c r="H20" s="12" t="s">
        <v>12</v>
      </c>
    </row>
    <row r="21" s="1" customFormat="1" ht="20" customHeight="1" spans="1:8">
      <c r="A21" s="13" t="s">
        <v>29</v>
      </c>
      <c r="B21" s="14"/>
      <c r="C21" s="12">
        <f t="shared" ref="C21:G21" si="1">C16*C20</f>
        <v>0</v>
      </c>
      <c r="D21" s="12">
        <f t="shared" si="1"/>
        <v>0</v>
      </c>
      <c r="E21" s="12">
        <f t="shared" si="1"/>
        <v>0</v>
      </c>
      <c r="F21" s="12">
        <f t="shared" si="1"/>
        <v>0</v>
      </c>
      <c r="G21" s="12">
        <v>0</v>
      </c>
      <c r="H21" s="12" t="s">
        <v>12</v>
      </c>
    </row>
    <row r="22" s="1" customFormat="1" spans="1:8">
      <c r="A22" s="27" t="s">
        <v>38</v>
      </c>
      <c r="B22" s="27"/>
      <c r="C22" s="28">
        <f t="shared" ref="C22:H22" si="2">C4+C10+C16</f>
        <v>1200</v>
      </c>
      <c r="D22" s="28">
        <f t="shared" si="2"/>
        <v>1200</v>
      </c>
      <c r="E22" s="28">
        <f t="shared" si="2"/>
        <v>712</v>
      </c>
      <c r="F22" s="28">
        <f t="shared" si="2"/>
        <v>468</v>
      </c>
      <c r="G22" s="28">
        <f t="shared" si="2"/>
        <v>224</v>
      </c>
      <c r="H22" s="28">
        <v>24</v>
      </c>
    </row>
    <row r="23" s="1" customFormat="1" ht="27" customHeight="1" spans="1:8">
      <c r="A23" s="12" t="s">
        <v>39</v>
      </c>
      <c r="B23" s="29">
        <f>B16+B10+B4</f>
        <v>372</v>
      </c>
      <c r="C23" s="12">
        <f t="shared" ref="C23:H23" si="3">C9+C15+C21</f>
        <v>0</v>
      </c>
      <c r="D23" s="12">
        <f t="shared" si="3"/>
        <v>0</v>
      </c>
      <c r="E23" s="12">
        <f t="shared" si="3"/>
        <v>0</v>
      </c>
      <c r="F23" s="12">
        <f t="shared" si="3"/>
        <v>0</v>
      </c>
      <c r="G23" s="12">
        <f t="shared" si="3"/>
        <v>0</v>
      </c>
      <c r="H23" s="12">
        <f>H9</f>
        <v>0</v>
      </c>
    </row>
    <row r="24" s="1" customFormat="1" ht="27" customHeight="1" spans="1:8">
      <c r="A24" s="12" t="s">
        <v>40</v>
      </c>
      <c r="B24" s="12"/>
      <c r="C24" s="30"/>
      <c r="D24" s="30"/>
      <c r="E24" s="30"/>
      <c r="F24" s="30"/>
      <c r="G24" s="30"/>
      <c r="H24" s="30"/>
    </row>
    <row r="25" s="1" customFormat="1" spans="1:8">
      <c r="A25" s="31" t="s">
        <v>41</v>
      </c>
      <c r="B25" s="31"/>
      <c r="C25" s="31"/>
      <c r="D25" s="31"/>
      <c r="E25" s="31"/>
      <c r="F25" s="31"/>
      <c r="G25" s="31"/>
      <c r="H25" s="31"/>
    </row>
    <row r="26" ht="27" customHeight="1"/>
    <row r="27" ht="27" customHeight="1"/>
    <row r="28" ht="27" customHeight="1"/>
    <row r="29" ht="27" customHeight="1"/>
    <row r="30" ht="27" customHeight="1"/>
  </sheetData>
  <mergeCells count="23">
    <mergeCell ref="A1:H1"/>
    <mergeCell ref="C2:G2"/>
    <mergeCell ref="A5:B5"/>
    <mergeCell ref="A6:B6"/>
    <mergeCell ref="A7:B7"/>
    <mergeCell ref="A8:B8"/>
    <mergeCell ref="A9:B9"/>
    <mergeCell ref="A11:B11"/>
    <mergeCell ref="A12:B12"/>
    <mergeCell ref="A13:B13"/>
    <mergeCell ref="A14:B14"/>
    <mergeCell ref="A15:B15"/>
    <mergeCell ref="A17:B17"/>
    <mergeCell ref="A18:B18"/>
    <mergeCell ref="A19:B19"/>
    <mergeCell ref="A20:B20"/>
    <mergeCell ref="A21:B21"/>
    <mergeCell ref="A22:B22"/>
    <mergeCell ref="A24:B24"/>
    <mergeCell ref="C24:H24"/>
    <mergeCell ref="A25:H25"/>
    <mergeCell ref="A2:A3"/>
    <mergeCell ref="B2:B3"/>
  </mergeCells>
  <pageMargins left="0.25" right="0.25" top="0.75" bottom="0.75" header="0.298611111111111" footer="0.298611111111111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10555</dc:creator>
  <cp:lastModifiedBy>咕咚</cp:lastModifiedBy>
  <dcterms:created xsi:type="dcterms:W3CDTF">2023-05-12T11:15:00Z</dcterms:created>
  <dcterms:modified xsi:type="dcterms:W3CDTF">2025-10-31T01:46:03Z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656F1B5770234B428F66664F0DE6A3DC_13</vt:lpwstr>
  </property>
</Properties>
</file>