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招标清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<sst xmlns="http://schemas.openxmlformats.org/spreadsheetml/2006/main" count="44" uniqueCount="31">
  <si>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广州工控大湾区现代高端装备研发生产基地项目（三期）宿舍家具采购项目招标清单</t>
  </si>
  <si>
    <t>宿舍类型</t>
  </si>
  <si>
    <t>房间数量</t>
  </si>
  <si>
    <t>居住人数</t>
  </si>
  <si>
    <t>配置类型及数量</t>
  </si>
  <si>
    <t>床</t>
  </si>
  <si>
    <t>床垫</t>
  </si>
  <si>
    <t>衣柜</t>
  </si>
  <si>
    <t>桌子</t>
  </si>
  <si>
    <t>床头柜</t>
  </si>
  <si>
    <t>单人间</t>
  </si>
  <si>
    <t>规格参数</t>
  </si>
  <si>
    <t>1.基材：榉木或同类型实木（原木）床架。
2.含水率：≤ 8.0%。
3.五金配件：采用优质五金配件，间隙细小均匀无毛刺。
4.表面处理：基材打磨后按PU透明封闭漆-水性透明底漆-水性双组份清面漆三层表面处理，油漆voc含量、甲醛含量等要符合相关国家标准。（提供对应的油漆检测报告）
5.尺寸：
1600mm*2090mm*900mm。</t>
  </si>
  <si>
    <t>1.基材：高档针织面料+隔音棉+高密度弹力海绵+3D环保椰棕。
2.尺寸：1500mm*2000mm*50mm</t>
  </si>
  <si>
    <t>1.基材:采用优质三聚氰胺板（榉木色或相近颜色贴皮），符合GB/T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
3.尺寸（双门）：1000mm*600mm*2100mm</t>
  </si>
  <si>
    <t>1.基材:采用优质三聚氰胺板（榉木色或相近颜色贴皮），符合GB/T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
3.尺寸：1200mm*750mm*600mm
4.可与衣柜一体制作</t>
  </si>
  <si>
    <t>1.基材:采用优质三聚氰胺板（榉木色或相近颜色贴皮），符合GB/T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
3.尺寸：500mm*500mm*500mm</t>
  </si>
  <si>
    <t>示意图</t>
  </si>
  <si>
    <t>含税单价（元）</t>
  </si>
  <si>
    <t>含税小计（元）</t>
  </si>
  <si>
    <t>双人间</t>
  </si>
  <si>
    <t>1.基材：榉木或同类型实木（原木）床架。
2.含水率：≤ 8.0%。
3.五金配件：采用优质五金配件，间隙细小均匀无毛刺。
4.表面处理：基材打磨后按PU透明封闭漆-水性透明底漆-水性双组份清面漆三层表面处理，油漆voc含量、甲醛含量等要符合相关国家标准。（提供对应的油漆检测报告）
5.尺寸：1300mm*2090mm*900mm。</t>
  </si>
  <si>
    <t>1.基材：高档针织面料+隔音棉+高密度弹力海绵+3D环保椰棕。
2.尺寸：1200mm*2000mm*50mm</t>
  </si>
  <si>
    <t>四人间</t>
  </si>
  <si>
    <t>1.基材:采用优质三聚氰胺板（榉木色或相近颜色贴皮），符合GB/T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
3.尺寸（四门）：800mm*550mm*210mm</t>
  </si>
  <si>
    <t>1.基材:采用优质三聚氰胺板（榉木色或相近颜色贴皮），符合GB/T 15102-2017《浸渍胶膜纸饰面纤维板和刨花板》优等品要求，表面耐磨≥ 600转，吸水厚度膨胀率≤ 8.0%， 握螺钉力≥ 1550 N（板面），1050N（板边），甲醛释放量必须达到 GB 39600-2021《人造板及其制品甲醛释放量分级》 ENF级（≤0.025 mg/m³）标准。
2.五金配件：采用优质五金配件，间隙细小均匀无毛刺，三合一连接件符合GB/T 10125-2021等国家标准。
3.尺寸：1500mm*700mm*760mm</t>
  </si>
  <si>
    <t>/</t>
  </si>
  <si>
    <t>家具合计数量（张）</t>
  </si>
  <si>
    <t>合计</t>
  </si>
  <si>
    <t>含税总计（元）</t>
  </si>
  <si>
    <t>注：1.以上总计金额包含宿舍家具购置费、运输费、安装费及税费等所有相关费用；2.安装环境为2栋8层（每层32间）宿舍楼部分楼层（以招标人意见为准）。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</si>
</sst>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5" fillId="0" borderId="0" applyProtection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普通_三洋成本报价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342900</xdr:colOff>
      <xdr:row>5</xdr:row>
      <xdr:rowOff>76200</xdr:rowOff>
    </xdr:from>
    <xdr:to>
      <xdr:col>3</xdr:col>
      <xdr:colOff>1353185</xdr:colOff>
      <xdr:row>5</xdr:row>
      <xdr:rowOff>574675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0275" y="4956175"/>
          <a:ext cx="101028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415290</xdr:colOff>
      <xdr:row>5</xdr:row>
      <xdr:rowOff>81915</xdr:rowOff>
    </xdr:from>
    <xdr:to>
      <xdr:col>6</xdr:col>
      <xdr:colOff>865505</xdr:colOff>
      <xdr:row>5</xdr:row>
      <xdr:rowOff>608330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52133" t="42993"/>
        <a:stretch>
          <a:fillRect/>
        </a:stretch>
      </xdr:blipFill>
      <xdr:spPr>
        <a:xfrm>
          <a:off x="7216140" y="4961890"/>
          <a:ext cx="45021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590550</xdr:colOff>
      <xdr:row>5</xdr:row>
      <xdr:rowOff>85725</xdr:rowOff>
    </xdr:from>
    <xdr:to>
      <xdr:col>7</xdr:col>
      <xdr:colOff>1064260</xdr:colOff>
      <xdr:row>5</xdr:row>
      <xdr:rowOff>554355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39225" y="4965700"/>
          <a:ext cx="47371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10</xdr:row>
      <xdr:rowOff>104775</xdr:rowOff>
    </xdr:from>
    <xdr:to>
      <xdr:col>3</xdr:col>
      <xdr:colOff>1294130</xdr:colOff>
      <xdr:row>10</xdr:row>
      <xdr:rowOff>603250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10331450"/>
          <a:ext cx="9036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533400</xdr:colOff>
      <xdr:row>10</xdr:row>
      <xdr:rowOff>123825</xdr:rowOff>
    </xdr:from>
    <xdr:to>
      <xdr:col>7</xdr:col>
      <xdr:colOff>1007110</xdr:colOff>
      <xdr:row>10</xdr:row>
      <xdr:rowOff>592455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982075" y="10350500"/>
          <a:ext cx="47371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390525</xdr:colOff>
      <xdr:row>15</xdr:row>
      <xdr:rowOff>123825</xdr:rowOff>
    </xdr:from>
    <xdr:to>
      <xdr:col>3</xdr:col>
      <xdr:colOff>1294130</xdr:colOff>
      <xdr:row>15</xdr:row>
      <xdr:rowOff>622300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7900" y="15982950"/>
          <a:ext cx="9036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314325</xdr:colOff>
      <xdr:row>15</xdr:row>
      <xdr:rowOff>57150</xdr:rowOff>
    </xdr:from>
    <xdr:to>
      <xdr:col>5</xdr:col>
      <xdr:colOff>745490</xdr:colOff>
      <xdr:row>15</xdr:row>
      <xdr:rowOff>671830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67350" y="15916275"/>
          <a:ext cx="431165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533400</xdr:colOff>
      <xdr:row>15</xdr:row>
      <xdr:rowOff>85725</xdr:rowOff>
    </xdr:from>
    <xdr:to>
      <xdr:col>6</xdr:col>
      <xdr:colOff>1182370</xdr:colOff>
      <xdr:row>15</xdr:row>
      <xdr:rowOff>594995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334250" y="15944850"/>
          <a:ext cx="648970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351790</xdr:colOff>
      <xdr:row>5</xdr:row>
      <xdr:rowOff>59690</xdr:rowOff>
    </xdr:from>
    <xdr:to>
      <xdr:col>5</xdr:col>
      <xdr:colOff>675640</xdr:colOff>
      <xdr:row>5</xdr:row>
      <xdr:rowOff>655955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504815" y="4939665"/>
          <a:ext cx="3238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295910</xdr:colOff>
      <xdr:row>10</xdr:row>
      <xdr:rowOff>127000</xdr:rowOff>
    </xdr:from>
    <xdr:to>
      <xdr:col>5</xdr:col>
      <xdr:colOff>619760</xdr:colOff>
      <xdr:row>10</xdr:row>
      <xdr:rowOff>723265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48935" y="10353675"/>
          <a:ext cx="3238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495935</xdr:colOff>
      <xdr:row>10</xdr:row>
      <xdr:rowOff>165100</xdr:rowOff>
    </xdr:from>
    <xdr:to>
      <xdr:col>6</xdr:col>
      <xdr:colOff>946150</xdr:colOff>
      <xdr:row>10</xdr:row>
      <xdr:rowOff>691515</xdr:rowOff>
    </xdr:to>
    <xdr:pic>
      <xdr:nvPicPr>
        <xdr:cNvPr id="14" name="图片 13"/>
        <xdr:cNvPicPr>
          <a:picLocks noChangeAspect="1"/>
        </xdr:cNvPicPr>
      </xdr:nvPicPr>
      <xdr:blipFill>
        <a:blip r:embed="rId2"/>
        <a:srcRect l="52133" t="42993"/>
        <a:stretch>
          <a:fillRect/>
        </a:stretch>
      </xdr:blipFill>
      <xdr:spPr>
        <a:xfrm>
          <a:off x="7296785" y="10391775"/>
          <a:ext cx="45021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438785</xdr:colOff>
      <xdr:row>5</xdr:row>
      <xdr:rowOff>60325</xdr:rowOff>
    </xdr:from>
    <xdr:to>
      <xdr:col>4</xdr:col>
      <xdr:colOff>1191260</xdr:colOff>
      <xdr:row>5</xdr:row>
      <xdr:rowOff>606425</xdr:rowOff>
    </xdr:to>
    <xdr:pic>
      <xdr:nvPicPr>
        <xdr:cNvPr id="15" name="图片 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43985" y="4940300"/>
          <a:ext cx="752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448310</xdr:colOff>
      <xdr:row>10</xdr:row>
      <xdr:rowOff>107950</xdr:rowOff>
    </xdr:from>
    <xdr:to>
      <xdr:col>4</xdr:col>
      <xdr:colOff>1200785</xdr:colOff>
      <xdr:row>10</xdr:row>
      <xdr:rowOff>654050</xdr:rowOff>
    </xdr:to>
    <xdr:pic>
      <xdr:nvPicPr>
        <xdr:cNvPr id="16" name="图片 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953510" y="10334625"/>
          <a:ext cx="752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391160</xdr:colOff>
      <xdr:row>15</xdr:row>
      <xdr:rowOff>107950</xdr:rowOff>
    </xdr:from>
    <xdr:to>
      <xdr:col>4</xdr:col>
      <xdr:colOff>1143635</xdr:colOff>
      <xdr:row>15</xdr:row>
      <xdr:rowOff>654050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96360" y="15967075"/>
          <a:ext cx="752475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1028065</xdr:colOff>
      <xdr:row>5</xdr:row>
      <xdr:rowOff>99695</xdr:rowOff>
    </xdr:from>
    <xdr:to>
      <xdr:col>5</xdr:col>
      <xdr:colOff>1343025</xdr:colOff>
      <xdr:row>5</xdr:row>
      <xdr:rowOff>628650</xdr:rowOff>
    </xdr:to>
    <xdr:pic>
      <xdr:nvPicPr>
        <xdr:cNvPr id="6" name="图片 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181090" y="4979670"/>
          <a:ext cx="314960" cy="52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1057275</xdr:colOff>
      <xdr:row>10</xdr:row>
      <xdr:rowOff>107950</xdr:rowOff>
    </xdr:from>
    <xdr:to>
      <xdr:col>5</xdr:col>
      <xdr:colOff>1419860</xdr:colOff>
      <xdr:row>10</xdr:row>
      <xdr:rowOff>716915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10300" y="10334625"/>
          <a:ext cx="362585" cy="608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971550</xdr:colOff>
      <xdr:row>15</xdr:row>
      <xdr:rowOff>48260</xdr:rowOff>
    </xdr:from>
    <xdr:to>
      <xdr:col>5</xdr:col>
      <xdr:colOff>1334135</xdr:colOff>
      <xdr:row>15</xdr:row>
      <xdr:rowOff>656590</xdr:rowOff>
    </xdr:to>
    <xdr:pic>
      <xdr:nvPicPr>
        <xdr:cNvPr id="18" name="图片 1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24575" y="15907385"/>
          <a:ext cx="362585" cy="6083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H5" sqref="H5"/>
    </sheetView>
  </sheetViews>
  <sheetFormatPr defaultColWidth="9" defaultRowHeight="13.5" outlineLevelCol="7"/>
  <cols>
    <col min="1" max="3" width="8.125" style="1" customWidth="1"/>
    <col min="4" max="8" width="21.625" style="1" customWidth="1"/>
    <col min="9" max="16384" width="9" style="1"/>
  </cols>
  <sheetData>
    <row r="1" s="1" customFormat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27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/>
      <c r="F2" s="6"/>
      <c r="G2" s="6"/>
      <c r="H2" s="6"/>
    </row>
    <row r="3" s="2" customFormat="1" ht="20" customHeight="1" spans="1:8">
      <c r="A3" s="5"/>
      <c r="B3" s="5"/>
      <c r="C3" s="5"/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0" customHeight="1" spans="1:8">
      <c r="A4" s="8" t="s">
        <v>10</v>
      </c>
      <c r="B4" s="9">
        <f>32*1</f>
        <v>32</v>
      </c>
      <c r="C4" s="8">
        <f>B4*1</f>
        <v>32</v>
      </c>
      <c r="D4" s="8">
        <v>32</v>
      </c>
      <c r="E4" s="8">
        <v>32</v>
      </c>
      <c r="F4" s="8">
        <v>32</v>
      </c>
      <c r="G4" s="8">
        <v>32</v>
      </c>
      <c r="H4" s="8">
        <v>32</v>
      </c>
    </row>
    <row r="5" s="1" customFormat="1" ht="297" spans="1:8">
      <c r="A5" s="10" t="s">
        <v>11</v>
      </c>
      <c r="B5" s="11"/>
      <c r="C5" s="12"/>
      <c r="D5" s="13" t="s">
        <v>12</v>
      </c>
      <c r="E5" s="14" t="s">
        <v>13</v>
      </c>
      <c r="F5" s="13" t="s">
        <v>14</v>
      </c>
      <c r="G5" s="13" t="s">
        <v>15</v>
      </c>
      <c r="H5" s="13" t="s">
        <v>16</v>
      </c>
    </row>
    <row r="6" s="3" customFormat="1" ht="54" customHeight="1" spans="1:8">
      <c r="A6" s="15" t="s">
        <v>17</v>
      </c>
      <c r="B6" s="16"/>
      <c r="C6" s="17"/>
      <c r="D6" s="18"/>
      <c r="E6" s="15"/>
      <c r="F6" s="18"/>
      <c r="G6" s="17"/>
      <c r="H6" s="18"/>
    </row>
    <row r="7" s="3" customFormat="1" ht="20" customHeight="1" spans="1:8">
      <c r="A7" s="15" t="s">
        <v>18</v>
      </c>
      <c r="B7" s="16"/>
      <c r="C7" s="17"/>
      <c r="D7" s="18"/>
      <c r="E7" s="18"/>
      <c r="F7" s="18"/>
      <c r="G7" s="18"/>
      <c r="H7" s="18"/>
    </row>
    <row r="8" s="1" customFormat="1" ht="20" customHeight="1" spans="1:8">
      <c r="A8" s="10" t="s">
        <v>19</v>
      </c>
      <c r="B8" s="11"/>
      <c r="C8" s="12"/>
      <c r="D8" s="19">
        <f>D4*D7</f>
        <v>0</v>
      </c>
      <c r="E8" s="19">
        <f>E4*E7</f>
        <v>0</v>
      </c>
      <c r="F8" s="19">
        <f>F4*F7</f>
        <v>0</v>
      </c>
      <c r="G8" s="19">
        <f>G4*G7</f>
        <v>0</v>
      </c>
      <c r="H8" s="19">
        <f>H4*H7</f>
        <v>0</v>
      </c>
    </row>
    <row r="9" s="1" customFormat="1" ht="22" customHeight="1" spans="1:8">
      <c r="A9" s="8" t="s">
        <v>20</v>
      </c>
      <c r="B9" s="9">
        <f>32*3</f>
        <v>96</v>
      </c>
      <c r="C9" s="8">
        <f>B9*2</f>
        <v>192</v>
      </c>
      <c r="D9" s="8">
        <f>B9*2</f>
        <v>192</v>
      </c>
      <c r="E9" s="8">
        <f>D9</f>
        <v>192</v>
      </c>
      <c r="F9" s="8">
        <f>B9*2</f>
        <v>192</v>
      </c>
      <c r="G9" s="8">
        <f>B9*2</f>
        <v>192</v>
      </c>
      <c r="H9" s="8">
        <f>B9*2</f>
        <v>192</v>
      </c>
    </row>
    <row r="10" s="1" customFormat="1" ht="305" customHeight="1" spans="1:8">
      <c r="A10" s="10" t="s">
        <v>11</v>
      </c>
      <c r="B10" s="11"/>
      <c r="C10" s="12"/>
      <c r="D10" s="13" t="s">
        <v>21</v>
      </c>
      <c r="E10" s="14" t="s">
        <v>22</v>
      </c>
      <c r="F10" s="13" t="s">
        <v>14</v>
      </c>
      <c r="G10" s="13" t="s">
        <v>15</v>
      </c>
      <c r="H10" s="13" t="s">
        <v>16</v>
      </c>
    </row>
    <row r="11" s="3" customFormat="1" ht="72" customHeight="1" spans="1:8">
      <c r="A11" s="15" t="s">
        <v>17</v>
      </c>
      <c r="B11" s="16"/>
      <c r="C11" s="17"/>
      <c r="D11" s="18"/>
      <c r="E11" s="15"/>
      <c r="F11" s="18"/>
      <c r="G11" s="17"/>
      <c r="H11" s="18"/>
    </row>
    <row r="12" s="3" customFormat="1" ht="33" customHeight="1" spans="1:8">
      <c r="A12" s="15" t="s">
        <v>18</v>
      </c>
      <c r="B12" s="16"/>
      <c r="C12" s="17"/>
      <c r="D12" s="18"/>
      <c r="E12" s="18"/>
      <c r="F12" s="18"/>
      <c r="G12" s="18"/>
      <c r="H12" s="18"/>
    </row>
    <row r="13" s="1" customFormat="1" ht="33" customHeight="1" spans="1:8">
      <c r="A13" s="10" t="s">
        <v>19</v>
      </c>
      <c r="B13" s="11"/>
      <c r="C13" s="12"/>
      <c r="D13" s="19">
        <f>D9*D12</f>
        <v>0</v>
      </c>
      <c r="E13" s="19">
        <f>E9*E12</f>
        <v>0</v>
      </c>
      <c r="F13" s="19">
        <f>F9*F12</f>
        <v>0</v>
      </c>
      <c r="G13" s="19">
        <f>G9*G12</f>
        <v>0</v>
      </c>
      <c r="H13" s="18">
        <f>H12*H9</f>
        <v>0</v>
      </c>
    </row>
    <row r="14" s="1" customFormat="1" ht="22" customHeight="1" spans="1:8">
      <c r="A14" s="8" t="s">
        <v>23</v>
      </c>
      <c r="B14" s="9">
        <v>269</v>
      </c>
      <c r="C14" s="8">
        <f>B14*4</f>
        <v>1076</v>
      </c>
      <c r="D14" s="8">
        <f>B14*4</f>
        <v>1076</v>
      </c>
      <c r="E14" s="8">
        <f>D14</f>
        <v>1076</v>
      </c>
      <c r="F14" s="8">
        <f>B14*2</f>
        <v>538</v>
      </c>
      <c r="G14" s="8">
        <f>B14*1</f>
        <v>269</v>
      </c>
      <c r="H14" s="8">
        <v>0</v>
      </c>
    </row>
    <row r="15" s="1" customFormat="1" ht="283.5" spans="1:8">
      <c r="A15" s="10" t="s">
        <v>11</v>
      </c>
      <c r="B15" s="11"/>
      <c r="C15" s="12"/>
      <c r="D15" s="13" t="s">
        <v>21</v>
      </c>
      <c r="E15" s="14" t="s">
        <v>22</v>
      </c>
      <c r="F15" s="13" t="s">
        <v>24</v>
      </c>
      <c r="G15" s="13" t="s">
        <v>25</v>
      </c>
      <c r="H15" s="18" t="s">
        <v>26</v>
      </c>
    </row>
    <row r="16" s="3" customFormat="1" ht="54" customHeight="1" spans="1:8">
      <c r="A16" s="15" t="s">
        <v>17</v>
      </c>
      <c r="B16" s="16"/>
      <c r="C16" s="17"/>
      <c r="D16" s="18"/>
      <c r="E16" s="15"/>
      <c r="F16" s="18"/>
      <c r="G16" s="18"/>
      <c r="H16" s="18"/>
    </row>
    <row r="17" s="3" customFormat="1" ht="20" customHeight="1" spans="1:8">
      <c r="A17" s="15" t="s">
        <v>18</v>
      </c>
      <c r="B17" s="16"/>
      <c r="C17" s="17"/>
      <c r="D17" s="18"/>
      <c r="E17" s="18"/>
      <c r="F17" s="18"/>
      <c r="G17" s="18"/>
      <c r="H17" s="18"/>
    </row>
    <row r="18" s="1" customFormat="1" ht="20" customHeight="1" spans="1:8">
      <c r="A18" s="10" t="s">
        <v>19</v>
      </c>
      <c r="B18" s="11"/>
      <c r="C18" s="12"/>
      <c r="D18" s="18">
        <f>D14*D17</f>
        <v>0</v>
      </c>
      <c r="E18" s="18">
        <f>E14*E17</f>
        <v>0</v>
      </c>
      <c r="F18" s="18">
        <f>F14*F17</f>
        <v>0</v>
      </c>
      <c r="G18" s="18">
        <f>G14*G17</f>
        <v>0</v>
      </c>
      <c r="H18" s="18">
        <f>H14*H17</f>
        <v>0</v>
      </c>
    </row>
    <row r="19" s="1" customFormat="1" spans="1:8">
      <c r="A19" s="20" t="s">
        <v>27</v>
      </c>
      <c r="B19" s="20"/>
      <c r="C19" s="20"/>
      <c r="D19" s="20">
        <f>D4+D9+D14</f>
        <v>1300</v>
      </c>
      <c r="E19" s="20">
        <f>E4+E9+E14</f>
        <v>1300</v>
      </c>
      <c r="F19" s="20">
        <f>F4+F9+F14</f>
        <v>762</v>
      </c>
      <c r="G19" s="20">
        <f>G4+G9+G14</f>
        <v>493</v>
      </c>
      <c r="H19" s="20">
        <f>H4+H9+H14</f>
        <v>224</v>
      </c>
    </row>
    <row r="20" s="1" customFormat="1" ht="27" customHeight="1" spans="1:8">
      <c r="A20" s="18" t="s">
        <v>28</v>
      </c>
      <c r="B20" s="21">
        <f>SUM(B4:B14)</f>
        <v>397</v>
      </c>
      <c r="C20" s="18">
        <f>SUM(C4:C14)</f>
        <v>1300</v>
      </c>
      <c r="D20" s="18">
        <f>D8+D13+D18</f>
        <v>0</v>
      </c>
      <c r="E20" s="18">
        <f>E8+E13+E18</f>
        <v>0</v>
      </c>
      <c r="F20" s="18">
        <f>F8+F13+F18</f>
        <v>0</v>
      </c>
      <c r="G20" s="18">
        <f>G8+G13+G18</f>
        <v>0</v>
      </c>
      <c r="H20" s="18">
        <f>H8+H13+H18</f>
        <v>0</v>
      </c>
    </row>
    <row r="21" s="1" customFormat="1" ht="27" customHeight="1" spans="1:8">
      <c r="A21" s="18" t="s">
        <v>29</v>
      </c>
      <c r="B21" s="18"/>
      <c r="C21" s="18"/>
      <c r="D21" s="22">
        <f>SUM(D20:H20)/10000</f>
        <v>0</v>
      </c>
      <c r="E21" s="22"/>
      <c r="F21" s="22"/>
      <c r="G21" s="22"/>
      <c r="H21" s="22"/>
    </row>
    <row r="22" s="1" customFormat="1" spans="1:8">
      <c r="A22" s="23" t="s">
        <v>30</v>
      </c>
      <c r="B22" s="23"/>
      <c r="C22" s="23"/>
      <c r="D22" s="23"/>
      <c r="E22" s="23"/>
      <c r="F22" s="23"/>
      <c r="G22" s="23"/>
      <c r="H22" s="23"/>
    </row>
    <row r="23" ht="27" customHeight="1"/>
    <row r="24" ht="27" customHeight="1"/>
    <row r="25" ht="27" customHeight="1"/>
    <row r="26" ht="27" customHeight="1"/>
    <row r="27" ht="27" customHeight="1"/>
  </sheetData>
  <mergeCells count="21">
    <mergeCell ref="A1:H1"/>
    <mergeCell ref="D2:H2"/>
    <mergeCell ref="A5:C5"/>
    <mergeCell ref="A6:C6"/>
    <mergeCell ref="A7:C7"/>
    <mergeCell ref="A8:C8"/>
    <mergeCell ref="A10:C10"/>
    <mergeCell ref="A11:C11"/>
    <mergeCell ref="A12:C12"/>
    <mergeCell ref="A13:C13"/>
    <mergeCell ref="A15:C15"/>
    <mergeCell ref="A16:C16"/>
    <mergeCell ref="A17:C17"/>
    <mergeCell ref="A18:C18"/>
    <mergeCell ref="A19:C19"/>
    <mergeCell ref="A21:C21"/>
    <mergeCell ref="D21:H21"/>
    <mergeCell ref="A22:H22"/>
    <mergeCell ref="A2:A3"/>
    <mergeCell ref="B2:B3"/>
    <mergeCell ref="C2:C3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10555</dc:creator>
  <cp:lastModifiedBy>咕咚</cp:lastModifiedBy>
  <dcterms:created xsi:type="dcterms:W3CDTF">2023-05-12T11:15:00Z</dcterms:created>
  <dcterms:modified xsi:type="dcterms:W3CDTF">2025-09-03T05:28:17Z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91C1A126C4964F7F80A94CC289960C4D_13</vt:lpwstr>
  </property>
</Properties>
</file>